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1460" windowHeight="3750"/>
  </bookViews>
  <sheets>
    <sheet name="Taipei" sheetId="4" r:id="rId1"/>
    <sheet name="Bangkok" sheetId="1" r:id="rId2"/>
    <sheet name="Chiang Mai" sheetId="2" r:id="rId3"/>
  </sheets>
  <calcPr calcId="144525"/>
</workbook>
</file>

<file path=xl/calcChain.xml><?xml version="1.0" encoding="utf-8"?>
<calcChain xmlns="http://schemas.openxmlformats.org/spreadsheetml/2006/main">
  <c r="O22" i="4" l="1"/>
  <c r="N22" i="4"/>
  <c r="K22" i="4" l="1"/>
  <c r="O8" i="4"/>
  <c r="N20" i="4"/>
  <c r="H20" i="4"/>
  <c r="L3" i="4"/>
  <c r="N10" i="4"/>
  <c r="N9" i="4"/>
  <c r="N8" i="4"/>
  <c r="I9" i="4"/>
  <c r="I8" i="4"/>
  <c r="I18" i="4" l="1"/>
  <c r="I16" i="4"/>
  <c r="O12" i="4"/>
  <c r="I15" i="4"/>
  <c r="I12" i="4"/>
  <c r="O10" i="4"/>
  <c r="I10" i="4"/>
  <c r="O9" i="4"/>
  <c r="O20" i="4" s="1"/>
  <c r="K3" i="4"/>
  <c r="J3" i="4"/>
  <c r="I20" i="4" l="1"/>
  <c r="J22" i="4" s="1"/>
  <c r="I19" i="1"/>
  <c r="I18" i="1"/>
  <c r="I16" i="1"/>
  <c r="I15" i="1"/>
  <c r="I12" i="1"/>
  <c r="I10" i="1"/>
  <c r="I9" i="1"/>
  <c r="I8" i="1"/>
  <c r="I21" i="1" l="1"/>
  <c r="N15" i="1"/>
  <c r="O15" i="1" s="1"/>
  <c r="N16" i="1" l="1"/>
  <c r="O16" i="1" s="1"/>
  <c r="N10" i="1"/>
  <c r="O10" i="1" s="1"/>
  <c r="N13" i="1"/>
  <c r="O13" i="1" s="1"/>
  <c r="N12" i="1"/>
  <c r="O12" i="1" s="1"/>
  <c r="N9" i="1"/>
  <c r="O9" i="1" s="1"/>
  <c r="N8" i="1"/>
  <c r="O8" i="1" s="1"/>
  <c r="N19" i="1" l="1"/>
  <c r="N21" i="1" s="1"/>
  <c r="O19" i="1" l="1"/>
  <c r="O21" i="1" s="1"/>
  <c r="J23" i="1" s="1"/>
  <c r="J3" i="1"/>
  <c r="K3" i="1" s="1"/>
  <c r="L3" i="1" s="1"/>
  <c r="H21" i="1"/>
  <c r="K23" i="1" s="1"/>
</calcChain>
</file>

<file path=xl/sharedStrings.xml><?xml version="1.0" encoding="utf-8"?>
<sst xmlns="http://schemas.openxmlformats.org/spreadsheetml/2006/main" count="82" uniqueCount="43">
  <si>
    <t>Health Insurance</t>
  </si>
  <si>
    <t>Misc</t>
  </si>
  <si>
    <t>USD</t>
  </si>
  <si>
    <t>THB</t>
  </si>
  <si>
    <t>Travel &amp; Visas</t>
  </si>
  <si>
    <t>Daily Spending</t>
  </si>
  <si>
    <t>Breakfast</t>
  </si>
  <si>
    <t>Lunch</t>
  </si>
  <si>
    <t>Coffee</t>
  </si>
  <si>
    <t>Massage</t>
  </si>
  <si>
    <t>Dinner</t>
  </si>
  <si>
    <t>Days/Week</t>
  </si>
  <si>
    <t>Rent</t>
  </si>
  <si>
    <t>Bills</t>
  </si>
  <si>
    <t xml:space="preserve">Cell Phone </t>
  </si>
  <si>
    <t>Chill Night Out</t>
  </si>
  <si>
    <t>Big Night Out</t>
  </si>
  <si>
    <t>Bangkok</t>
  </si>
  <si>
    <t>BTS</t>
  </si>
  <si>
    <t>Taxi</t>
  </si>
  <si>
    <t>4 Percent Rule:</t>
  </si>
  <si>
    <t>Transportation</t>
  </si>
  <si>
    <t>Starting Amount</t>
  </si>
  <si>
    <t>XE Rate</t>
  </si>
  <si>
    <t>Necessities Total</t>
  </si>
  <si>
    <t>Daily Spending Weekly Total</t>
  </si>
  <si>
    <t>Daily Spending Monthly Total</t>
  </si>
  <si>
    <t>Total Expenses</t>
  </si>
  <si>
    <t>Necessities</t>
  </si>
  <si>
    <t>Weekly Total</t>
  </si>
  <si>
    <t>Monthly USD</t>
  </si>
  <si>
    <t>Monthly THB</t>
  </si>
  <si>
    <t>NTD</t>
  </si>
  <si>
    <t>MRT</t>
  </si>
  <si>
    <t>Entertainment</t>
  </si>
  <si>
    <t>Travel/Misc</t>
  </si>
  <si>
    <t>Taipei</t>
  </si>
  <si>
    <t>Monthly NTD</t>
  </si>
  <si>
    <t>Cell Phone (unlimited)</t>
  </si>
  <si>
    <t>National Health Insurance</t>
  </si>
  <si>
    <t>Days/Month</t>
  </si>
  <si>
    <t>Monthly Total</t>
  </si>
  <si>
    <t>Spending/Day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</si>
</sst>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[$฿-41E]#,##0.00"/>
    <numFmt numFmtId="166" formatCode="[$NT$-404]#,##0.00"/>
  </numFmts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8" fontId="3" fillId="0" borderId="0" xfId="0" applyNumberFormat="1" applyFont="1"/>
    <xf numFmtId="0" fontId="3" fillId="0" borderId="0" xfId="0" applyFont="1" applyAlignment="1">
      <alignment horizontal="right"/>
    </xf>
    <xf numFmtId="8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0" xfId="0" applyFont="1" applyFill="1"/>
    <xf numFmtId="8" fontId="4" fillId="2" borderId="0" xfId="0" applyNumberFormat="1" applyFont="1" applyFill="1"/>
    <xf numFmtId="9" fontId="4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165" fontId="4" fillId="0" borderId="0" xfId="0" applyNumberFormat="1" applyFont="1"/>
    <xf numFmtId="165" fontId="4" fillId="2" borderId="0" xfId="0" applyNumberFormat="1" applyFont="1" applyFill="1"/>
    <xf numFmtId="0" fontId="4" fillId="2" borderId="0" xfId="0" applyFont="1" applyFill="1" applyAlignment="1">
      <alignment horizontal="right"/>
    </xf>
    <xf numFmtId="166" fontId="3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4" fillId="2" borderId="0" xfId="0" applyNumberFormat="1" applyFont="1" applyFill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23"/>
  <sheetViews>
    <sheetView tabSelected="1" topLeftCell="E1" zoomScaleNormal="100" workbookViewId="0">
      <selection activeCell="M16" sqref="M16"/>
    </sheetView>
  </sheetViews>
  <sheetFormatPr defaultRowHeight="15" x14ac:dyDescent="0.25"/>
  <cols>
    <col min="4" max="4" width="14.5703125" customWidth="1"/>
    <col min="6" max="6" width="20" customWidth="1"/>
    <col min="7" max="7" width="35" customWidth="1"/>
    <col min="8" max="8" width="24.42578125" customWidth="1"/>
    <col min="9" max="9" width="27.7109375" customWidth="1"/>
    <col min="10" max="10" width="26.42578125" customWidth="1"/>
    <col min="11" max="11" width="24.85546875" customWidth="1"/>
    <col min="12" max="12" width="25" customWidth="1"/>
    <col min="13" max="14" width="23.85546875" customWidth="1"/>
    <col min="15" max="15" width="23.7109375" customWidth="1"/>
    <col min="16" max="16" width="18.7109375" customWidth="1"/>
    <col min="17" max="17" width="15.85546875" bestFit="1" customWidth="1"/>
  </cols>
  <sheetData>
    <row r="1" spans="3:17" ht="28.5" x14ac:dyDescent="0.45">
      <c r="I1" s="1" t="s">
        <v>20</v>
      </c>
      <c r="J1" s="1" t="s">
        <v>36</v>
      </c>
      <c r="O1" s="6"/>
    </row>
    <row r="2" spans="3:17" ht="26.25" x14ac:dyDescent="0.4">
      <c r="I2" s="4" t="s">
        <v>22</v>
      </c>
      <c r="J2" s="13">
        <v>0.04</v>
      </c>
      <c r="K2" s="13" t="s">
        <v>30</v>
      </c>
      <c r="L2" s="13" t="s">
        <v>37</v>
      </c>
    </row>
    <row r="3" spans="3:17" ht="26.25" x14ac:dyDescent="0.4">
      <c r="I3" s="5">
        <v>500000</v>
      </c>
      <c r="J3" s="5">
        <f>SUM(I3*0.04)</f>
        <v>20000</v>
      </c>
      <c r="K3" s="6">
        <f>SUM(J3/12)</f>
        <v>1666.6666666666667</v>
      </c>
      <c r="L3" s="19">
        <f>SUM(K3*L5)</f>
        <v>51666.666666666672</v>
      </c>
      <c r="P3" s="3"/>
      <c r="Q3" s="3"/>
    </row>
    <row r="4" spans="3:17" ht="26.25" x14ac:dyDescent="0.4">
      <c r="K4" s="9" t="s">
        <v>2</v>
      </c>
      <c r="L4" s="9" t="s">
        <v>32</v>
      </c>
    </row>
    <row r="5" spans="3:17" ht="26.25" x14ac:dyDescent="0.4">
      <c r="J5" s="4" t="s">
        <v>23</v>
      </c>
      <c r="K5" s="5">
        <v>1</v>
      </c>
      <c r="L5" s="19">
        <v>31</v>
      </c>
    </row>
    <row r="6" spans="3:17" ht="26.25" x14ac:dyDescent="0.4">
      <c r="J6" s="3"/>
      <c r="K6" s="3"/>
      <c r="N6" s="4" t="s">
        <v>41</v>
      </c>
    </row>
    <row r="7" spans="3:17" ht="26.25" x14ac:dyDescent="0.4">
      <c r="G7" s="4" t="s">
        <v>28</v>
      </c>
      <c r="H7" s="9" t="s">
        <v>32</v>
      </c>
      <c r="I7" s="9" t="s">
        <v>2</v>
      </c>
      <c r="K7" s="4" t="s">
        <v>5</v>
      </c>
      <c r="L7" s="10" t="s">
        <v>32</v>
      </c>
      <c r="M7" s="4" t="s">
        <v>40</v>
      </c>
      <c r="N7" s="9" t="s">
        <v>32</v>
      </c>
      <c r="O7" s="9" t="s">
        <v>2</v>
      </c>
    </row>
    <row r="8" spans="3:17" ht="28.5" x14ac:dyDescent="0.45">
      <c r="C8" s="2"/>
      <c r="D8" s="2"/>
      <c r="G8" s="3" t="s">
        <v>12</v>
      </c>
      <c r="H8" s="19">
        <v>18000</v>
      </c>
      <c r="I8" s="6">
        <f>SUM(H8/L5)</f>
        <v>580.64516129032256</v>
      </c>
      <c r="K8" s="3" t="s">
        <v>6</v>
      </c>
      <c r="L8" s="19">
        <v>100</v>
      </c>
      <c r="M8" s="3">
        <v>30</v>
      </c>
      <c r="N8" s="19">
        <f>SUM(L8*M8)</f>
        <v>3000</v>
      </c>
      <c r="O8" s="6">
        <f>SUM(N8/L5)</f>
        <v>96.774193548387103</v>
      </c>
      <c r="P8" s="3"/>
    </row>
    <row r="9" spans="3:17" ht="26.25" x14ac:dyDescent="0.4">
      <c r="G9" s="3" t="s">
        <v>13</v>
      </c>
      <c r="H9" s="19">
        <v>2000</v>
      </c>
      <c r="I9" s="6">
        <f>SUM(H9/L5)</f>
        <v>64.516129032258064</v>
      </c>
      <c r="K9" s="3" t="s">
        <v>7</v>
      </c>
      <c r="L9" s="19">
        <v>150</v>
      </c>
      <c r="M9" s="3">
        <v>30</v>
      </c>
      <c r="N9" s="19">
        <f>SUM(L9*M9)</f>
        <v>4500</v>
      </c>
      <c r="O9" s="6">
        <f>SUM(N9/L5)</f>
        <v>145.16129032258064</v>
      </c>
      <c r="P9" s="3"/>
    </row>
    <row r="10" spans="3:17" ht="26.25" x14ac:dyDescent="0.4">
      <c r="G10" s="3" t="s">
        <v>38</v>
      </c>
      <c r="H10" s="19">
        <v>450</v>
      </c>
      <c r="I10" s="6">
        <f>SUM(H10/L5)</f>
        <v>14.516129032258064</v>
      </c>
      <c r="K10" s="3" t="s">
        <v>10</v>
      </c>
      <c r="L10" s="19">
        <v>150</v>
      </c>
      <c r="M10" s="3">
        <v>30</v>
      </c>
      <c r="N10" s="19">
        <f>SUM(L10*M10)</f>
        <v>4500</v>
      </c>
      <c r="O10" s="6">
        <f>SUM(N10/L5)</f>
        <v>145.16129032258064</v>
      </c>
      <c r="P10" s="3"/>
    </row>
    <row r="11" spans="3:17" ht="26.25" x14ac:dyDescent="0.4">
      <c r="G11" s="3"/>
      <c r="H11" s="19"/>
      <c r="I11" s="3"/>
      <c r="K11" s="3"/>
      <c r="L11" s="19"/>
      <c r="M11" s="3"/>
      <c r="N11" s="19"/>
      <c r="O11" s="3"/>
      <c r="P11" s="3"/>
    </row>
    <row r="12" spans="3:17" ht="26.25" x14ac:dyDescent="0.4">
      <c r="G12" s="7" t="s">
        <v>39</v>
      </c>
      <c r="H12" s="19">
        <v>820</v>
      </c>
      <c r="I12" s="6">
        <f>SUM(H12/L5)</f>
        <v>26.451612903225808</v>
      </c>
      <c r="K12" s="3" t="s">
        <v>34</v>
      </c>
      <c r="L12" s="19"/>
      <c r="M12" s="3"/>
      <c r="N12" s="19">
        <v>11500</v>
      </c>
      <c r="O12" s="6">
        <f>SUM(N12/L5)</f>
        <v>370.96774193548384</v>
      </c>
      <c r="P12" s="3"/>
    </row>
    <row r="13" spans="3:17" ht="26.25" x14ac:dyDescent="0.4">
      <c r="G13" s="3"/>
      <c r="H13" s="19"/>
      <c r="I13" s="3"/>
      <c r="K13" s="3"/>
      <c r="L13" s="19"/>
      <c r="M13" s="3"/>
      <c r="N13" s="19"/>
      <c r="O13" s="6"/>
      <c r="P13" s="3"/>
    </row>
    <row r="14" spans="3:17" ht="26.25" x14ac:dyDescent="0.4">
      <c r="G14" s="9" t="s">
        <v>21</v>
      </c>
      <c r="H14" s="19"/>
      <c r="I14" s="3"/>
      <c r="P14" s="3"/>
    </row>
    <row r="15" spans="3:17" ht="26.25" x14ac:dyDescent="0.4">
      <c r="G15" s="7" t="s">
        <v>33</v>
      </c>
      <c r="H15" s="19">
        <v>600</v>
      </c>
      <c r="I15" s="6">
        <f>SUM(H15/L5)</f>
        <v>19.35483870967742</v>
      </c>
      <c r="P15" s="3"/>
    </row>
    <row r="16" spans="3:17" ht="26.25" x14ac:dyDescent="0.4">
      <c r="G16" s="7" t="s">
        <v>19</v>
      </c>
      <c r="H16" s="19">
        <v>300</v>
      </c>
      <c r="I16" s="6">
        <f>SUM(H16/L5)</f>
        <v>9.67741935483871</v>
      </c>
      <c r="K16" s="3"/>
      <c r="L16" s="19"/>
      <c r="M16" s="3"/>
      <c r="N16" s="19"/>
      <c r="O16" s="6"/>
      <c r="P16" s="3"/>
    </row>
    <row r="17" spans="7:16" ht="26.25" x14ac:dyDescent="0.4">
      <c r="H17" s="20"/>
      <c r="N17" s="15"/>
      <c r="O17" s="3"/>
      <c r="P17" s="3"/>
    </row>
    <row r="18" spans="7:16" ht="26.25" x14ac:dyDescent="0.4">
      <c r="G18" s="3" t="s">
        <v>35</v>
      </c>
      <c r="H18" s="19">
        <v>6000</v>
      </c>
      <c r="I18" s="6">
        <f>SUM(H18/L5)</f>
        <v>193.54838709677421</v>
      </c>
      <c r="N18" s="15"/>
      <c r="O18" s="3"/>
      <c r="P18" s="3"/>
    </row>
    <row r="19" spans="7:16" ht="26.25" x14ac:dyDescent="0.4">
      <c r="G19" s="3"/>
      <c r="H19" s="19"/>
      <c r="I19" s="6"/>
      <c r="K19" s="4"/>
      <c r="L19" s="8"/>
      <c r="M19" s="3"/>
    </row>
    <row r="20" spans="7:16" ht="26.25" x14ac:dyDescent="0.4">
      <c r="G20" s="4" t="s">
        <v>24</v>
      </c>
      <c r="H20" s="21">
        <f>SUM(H8:H19)</f>
        <v>28170</v>
      </c>
      <c r="I20" s="8">
        <f>SUM(I8:I19)</f>
        <v>908.70967741935488</v>
      </c>
      <c r="K20" s="4" t="s">
        <v>26</v>
      </c>
      <c r="N20" s="21">
        <f>SUM(N8:N18)</f>
        <v>23500</v>
      </c>
      <c r="O20" s="8">
        <f>SUM(O8:O19)</f>
        <v>758.0645161290322</v>
      </c>
    </row>
    <row r="21" spans="7:16" ht="26.25" x14ac:dyDescent="0.4">
      <c r="H21" s="9" t="s">
        <v>32</v>
      </c>
      <c r="I21" s="9" t="s">
        <v>2</v>
      </c>
      <c r="J21" s="3"/>
      <c r="K21" s="3"/>
      <c r="N21" s="9" t="s">
        <v>32</v>
      </c>
      <c r="O21" s="9" t="s">
        <v>2</v>
      </c>
    </row>
    <row r="22" spans="7:16" ht="26.25" x14ac:dyDescent="0.4">
      <c r="I22" s="11" t="s">
        <v>27</v>
      </c>
      <c r="J22" s="12">
        <f>SUM(I20+O20)</f>
        <v>1666.7741935483871</v>
      </c>
      <c r="K22" s="22">
        <f>SUM(H20+N20)</f>
        <v>51670</v>
      </c>
      <c r="M22" s="4" t="s">
        <v>42</v>
      </c>
      <c r="N22" s="21">
        <f>SUM(N20/30)</f>
        <v>783.33333333333337</v>
      </c>
      <c r="O22" s="23">
        <f>SUM(O20/30)</f>
        <v>25.268817204301072</v>
      </c>
    </row>
    <row r="23" spans="7:16" ht="26.25" x14ac:dyDescent="0.4">
      <c r="I23" s="11"/>
      <c r="J23" s="18" t="s">
        <v>2</v>
      </c>
      <c r="K23" s="18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24"/>
  <sheetViews>
    <sheetView topLeftCell="E1" zoomScaleNormal="100" workbookViewId="0">
      <selection activeCell="F8" sqref="F8"/>
    </sheetView>
  </sheetViews>
  <sheetFormatPr defaultRowHeight="15" x14ac:dyDescent="0.25"/>
  <cols>
    <col min="4" max="4" width="14.5703125" customWidth="1"/>
    <col min="6" max="6" width="20" customWidth="1"/>
    <col min="7" max="7" width="32.28515625" customWidth="1"/>
    <col min="8" max="8" width="20.7109375" customWidth="1"/>
    <col min="9" max="9" width="27.7109375" customWidth="1"/>
    <col min="10" max="10" width="26.42578125" customWidth="1"/>
    <col min="11" max="11" width="24.85546875" customWidth="1"/>
    <col min="12" max="12" width="22.7109375" customWidth="1"/>
    <col min="13" max="13" width="19.140625" customWidth="1"/>
    <col min="14" max="14" width="20.42578125" customWidth="1"/>
    <col min="15" max="15" width="23.7109375" customWidth="1"/>
    <col min="16" max="16" width="18.7109375" customWidth="1"/>
    <col min="17" max="17" width="15.85546875" bestFit="1" customWidth="1"/>
  </cols>
  <sheetData>
    <row r="1" spans="3:17" ht="28.5" x14ac:dyDescent="0.45">
      <c r="I1" s="1" t="s">
        <v>20</v>
      </c>
      <c r="J1" s="1" t="s">
        <v>17</v>
      </c>
      <c r="O1" s="6"/>
    </row>
    <row r="2" spans="3:17" ht="26.25" x14ac:dyDescent="0.4">
      <c r="I2" s="4" t="s">
        <v>22</v>
      </c>
      <c r="J2" s="13">
        <v>0.04</v>
      </c>
      <c r="K2" s="13" t="s">
        <v>30</v>
      </c>
      <c r="L2" s="13" t="s">
        <v>31</v>
      </c>
    </row>
    <row r="3" spans="3:17" ht="26.25" x14ac:dyDescent="0.4">
      <c r="I3" s="5">
        <v>500000</v>
      </c>
      <c r="J3" s="5">
        <f>SUM(I3*0.04)</f>
        <v>20000</v>
      </c>
      <c r="K3" s="6">
        <f>SUM(J3/12)</f>
        <v>1666.6666666666667</v>
      </c>
      <c r="L3" s="14">
        <f>SUM(K3*L5)</f>
        <v>58333.333333333336</v>
      </c>
      <c r="P3" s="3"/>
      <c r="Q3" s="3"/>
    </row>
    <row r="4" spans="3:17" ht="26.25" x14ac:dyDescent="0.4">
      <c r="K4" s="9" t="s">
        <v>2</v>
      </c>
      <c r="L4" s="9" t="s">
        <v>3</v>
      </c>
    </row>
    <row r="5" spans="3:17" ht="26.25" x14ac:dyDescent="0.4">
      <c r="J5" s="4" t="s">
        <v>23</v>
      </c>
      <c r="K5" s="5">
        <v>1</v>
      </c>
      <c r="L5" s="3">
        <v>35</v>
      </c>
    </row>
    <row r="6" spans="3:17" ht="26.25" x14ac:dyDescent="0.4">
      <c r="J6" s="3"/>
      <c r="K6" s="3"/>
      <c r="N6" s="4" t="s">
        <v>29</v>
      </c>
    </row>
    <row r="7" spans="3:17" ht="26.25" x14ac:dyDescent="0.4">
      <c r="G7" s="4" t="s">
        <v>28</v>
      </c>
      <c r="H7" s="9" t="s">
        <v>3</v>
      </c>
      <c r="I7" s="9" t="s">
        <v>2</v>
      </c>
      <c r="K7" s="4" t="s">
        <v>5</v>
      </c>
      <c r="L7" s="10" t="s">
        <v>3</v>
      </c>
      <c r="M7" s="4" t="s">
        <v>11</v>
      </c>
      <c r="N7" s="9" t="s">
        <v>3</v>
      </c>
      <c r="O7" s="9" t="s">
        <v>2</v>
      </c>
    </row>
    <row r="8" spans="3:17" ht="28.5" x14ac:dyDescent="0.45">
      <c r="C8" s="2"/>
      <c r="D8" s="2"/>
      <c r="G8" s="3" t="s">
        <v>12</v>
      </c>
      <c r="H8" s="14">
        <v>13000</v>
      </c>
      <c r="I8" s="6">
        <f>SUM(H8/L5)</f>
        <v>371.42857142857144</v>
      </c>
      <c r="K8" s="3" t="s">
        <v>6</v>
      </c>
      <c r="L8" s="14">
        <v>100</v>
      </c>
      <c r="M8" s="3">
        <v>7</v>
      </c>
      <c r="N8" s="14">
        <f t="shared" ref="N8:N9" si="0">SUM(L8*M8)</f>
        <v>700</v>
      </c>
      <c r="O8" s="6">
        <f>SUM(N8/L5)</f>
        <v>20</v>
      </c>
      <c r="P8" s="3"/>
    </row>
    <row r="9" spans="3:17" ht="26.25" x14ac:dyDescent="0.4">
      <c r="G9" s="3" t="s">
        <v>13</v>
      </c>
      <c r="H9" s="14">
        <v>2000</v>
      </c>
      <c r="I9" s="6">
        <f>SUM(H9/L5)</f>
        <v>57.142857142857146</v>
      </c>
      <c r="K9" s="3" t="s">
        <v>7</v>
      </c>
      <c r="L9" s="14">
        <v>150</v>
      </c>
      <c r="M9" s="3">
        <v>7</v>
      </c>
      <c r="N9" s="14">
        <f t="shared" si="0"/>
        <v>1050</v>
      </c>
      <c r="O9" s="6">
        <f>SUM(N9/L5)</f>
        <v>30</v>
      </c>
      <c r="P9" s="3"/>
    </row>
    <row r="10" spans="3:17" ht="26.25" x14ac:dyDescent="0.4">
      <c r="G10" s="3" t="s">
        <v>14</v>
      </c>
      <c r="H10" s="14">
        <v>350</v>
      </c>
      <c r="I10" s="6">
        <f>SUM(H10/L5)</f>
        <v>10</v>
      </c>
      <c r="K10" s="3" t="s">
        <v>10</v>
      </c>
      <c r="L10" s="14">
        <v>150</v>
      </c>
      <c r="M10" s="3">
        <v>7</v>
      </c>
      <c r="N10" s="14">
        <f>SUM(L10*M10)</f>
        <v>1050</v>
      </c>
      <c r="O10" s="6">
        <f>SUM(N10/L5)</f>
        <v>30</v>
      </c>
      <c r="P10" s="3"/>
    </row>
    <row r="11" spans="3:17" ht="26.25" x14ac:dyDescent="0.4">
      <c r="G11" s="3"/>
      <c r="H11" s="14"/>
      <c r="I11" s="3"/>
      <c r="K11" s="3"/>
      <c r="L11" s="14"/>
      <c r="M11" s="3"/>
      <c r="N11" s="14"/>
      <c r="O11" s="3"/>
      <c r="P11" s="3"/>
    </row>
    <row r="12" spans="3:17" ht="26.25" x14ac:dyDescent="0.4">
      <c r="G12" s="3" t="s">
        <v>0</v>
      </c>
      <c r="H12" s="14">
        <v>2000</v>
      </c>
      <c r="I12" s="6">
        <f>SUM(H12/L5)</f>
        <v>57.142857142857146</v>
      </c>
      <c r="K12" s="3" t="s">
        <v>8</v>
      </c>
      <c r="L12" s="14">
        <v>120</v>
      </c>
      <c r="M12" s="3">
        <v>5</v>
      </c>
      <c r="N12" s="14">
        <f>SUM(L12*M12)</f>
        <v>600</v>
      </c>
      <c r="O12" s="6">
        <f>SUM(N12/L5)</f>
        <v>17.142857142857142</v>
      </c>
      <c r="P12" s="3"/>
    </row>
    <row r="13" spans="3:17" ht="26.25" x14ac:dyDescent="0.4">
      <c r="G13" s="3"/>
      <c r="H13" s="14"/>
      <c r="I13" s="3"/>
      <c r="K13" s="3" t="s">
        <v>9</v>
      </c>
      <c r="L13" s="14">
        <v>400</v>
      </c>
      <c r="M13" s="3">
        <v>1</v>
      </c>
      <c r="N13" s="14">
        <f>SUM(L13*M13)</f>
        <v>400</v>
      </c>
      <c r="O13" s="6">
        <f>SUM(N13/L5)</f>
        <v>11.428571428571429</v>
      </c>
      <c r="P13" s="3"/>
    </row>
    <row r="14" spans="3:17" ht="26.25" x14ac:dyDescent="0.4">
      <c r="G14" s="3" t="s">
        <v>21</v>
      </c>
      <c r="H14" s="14"/>
      <c r="I14" s="3"/>
      <c r="K14" s="3"/>
      <c r="L14" s="14"/>
      <c r="M14" s="3"/>
      <c r="N14" s="14"/>
      <c r="O14" s="3"/>
      <c r="P14" s="3"/>
    </row>
    <row r="15" spans="3:17" ht="26.25" x14ac:dyDescent="0.4">
      <c r="G15" s="7" t="s">
        <v>18</v>
      </c>
      <c r="H15" s="14">
        <v>300</v>
      </c>
      <c r="I15" s="6">
        <f>SUM(H15/L5)</f>
        <v>8.5714285714285712</v>
      </c>
      <c r="K15" s="3" t="s">
        <v>15</v>
      </c>
      <c r="L15" s="14">
        <v>600</v>
      </c>
      <c r="M15" s="3">
        <v>2</v>
      </c>
      <c r="N15" s="14">
        <f>SUM(L15*M15)</f>
        <v>1200</v>
      </c>
      <c r="O15" s="6">
        <f>SUM(N15/L5)</f>
        <v>34.285714285714285</v>
      </c>
      <c r="P15" s="3"/>
    </row>
    <row r="16" spans="3:17" ht="26.25" x14ac:dyDescent="0.4">
      <c r="G16" s="7" t="s">
        <v>19</v>
      </c>
      <c r="H16" s="14">
        <v>200</v>
      </c>
      <c r="I16" s="6">
        <f>SUM(H16/L5)</f>
        <v>5.7142857142857144</v>
      </c>
      <c r="K16" s="3" t="s">
        <v>16</v>
      </c>
      <c r="L16" s="14">
        <v>1500</v>
      </c>
      <c r="M16" s="3">
        <v>1</v>
      </c>
      <c r="N16" s="14">
        <f>SUM(L16*M16)</f>
        <v>1500</v>
      </c>
      <c r="O16" s="6">
        <f>SUM(N16/L5)</f>
        <v>42.857142857142854</v>
      </c>
      <c r="P16" s="3"/>
    </row>
    <row r="17" spans="7:16" ht="26.25" x14ac:dyDescent="0.4">
      <c r="H17" s="15"/>
      <c r="N17" s="15"/>
      <c r="O17" s="3"/>
      <c r="P17" s="3"/>
    </row>
    <row r="18" spans="7:16" ht="26.25" x14ac:dyDescent="0.4">
      <c r="G18" s="3" t="s">
        <v>4</v>
      </c>
      <c r="H18" s="14">
        <v>7000</v>
      </c>
      <c r="I18" s="6">
        <f>SUM(H18/L5)</f>
        <v>200</v>
      </c>
      <c r="N18" s="15"/>
      <c r="O18" s="3"/>
      <c r="P18" s="3"/>
    </row>
    <row r="19" spans="7:16" ht="26.25" x14ac:dyDescent="0.4">
      <c r="G19" s="3" t="s">
        <v>1</v>
      </c>
      <c r="H19" s="14">
        <v>5000</v>
      </c>
      <c r="I19" s="6">
        <f>SUM(H19/L5)</f>
        <v>142.85714285714286</v>
      </c>
      <c r="K19" s="4" t="s">
        <v>25</v>
      </c>
      <c r="L19" s="8"/>
      <c r="M19" s="3"/>
      <c r="N19" s="16">
        <f>SUM(N8:N16)</f>
        <v>6500</v>
      </c>
      <c r="O19" s="8">
        <f>SUM(N19/35)</f>
        <v>185.71428571428572</v>
      </c>
    </row>
    <row r="20" spans="7:16" ht="26.25" x14ac:dyDescent="0.4">
      <c r="H20" s="15"/>
      <c r="K20" s="3"/>
      <c r="L20" s="3"/>
      <c r="M20" s="3"/>
      <c r="N20" s="15"/>
    </row>
    <row r="21" spans="7:16" ht="26.25" x14ac:dyDescent="0.4">
      <c r="G21" s="4" t="s">
        <v>24</v>
      </c>
      <c r="H21" s="16">
        <f>SUM(H8:H19)</f>
        <v>29850</v>
      </c>
      <c r="I21" s="8">
        <f>SUM(I8:I19)</f>
        <v>852.85714285714289</v>
      </c>
      <c r="K21" s="4" t="s">
        <v>26</v>
      </c>
      <c r="N21" s="16">
        <f>SUM(N19*4.3)</f>
        <v>27950</v>
      </c>
      <c r="O21" s="8">
        <f>SUM(O19*4.3)</f>
        <v>798.57142857142856</v>
      </c>
    </row>
    <row r="22" spans="7:16" ht="26.25" x14ac:dyDescent="0.4">
      <c r="H22" s="9" t="s">
        <v>3</v>
      </c>
      <c r="I22" s="9" t="s">
        <v>2</v>
      </c>
      <c r="J22" s="3"/>
      <c r="K22" s="3"/>
      <c r="N22" s="9" t="s">
        <v>3</v>
      </c>
      <c r="O22" s="9" t="s">
        <v>2</v>
      </c>
    </row>
    <row r="23" spans="7:16" ht="26.25" x14ac:dyDescent="0.4">
      <c r="I23" s="11" t="s">
        <v>27</v>
      </c>
      <c r="J23" s="12">
        <f>SUM(I21+O21)</f>
        <v>1651.4285714285716</v>
      </c>
      <c r="K23" s="17">
        <f>SUM(H21+N21)</f>
        <v>57800</v>
      </c>
    </row>
    <row r="24" spans="7:16" ht="26.25" x14ac:dyDescent="0.4">
      <c r="I24" s="11"/>
      <c r="J24" s="18" t="s">
        <v>2</v>
      </c>
      <c r="K24" s="18" t="s">
        <v>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Taipei</vt:lpstr>
      <vt:lpstr>Bangkok</vt:lpstr>
      <vt:lpstr>Chiang Mai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2022-08-28T01:01:14Z</dcterms:created>
  <dcterms:modified xsi:type="dcterms:W3CDTF">2022-10-08T03:03:32Z</dcterms:modified>
</cp:coreProperties>
</file>